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963/"/>
    </mc:Choice>
  </mc:AlternateContent>
  <xr:revisionPtr revIDLastSave="10" documentId="8_{948234D5-FBEC-469A-B55C-90E35D089D60}" xr6:coauthVersionLast="47" xr6:coauthVersionMax="47" xr10:uidLastSave="{C35F5B05-3F4C-47AB-BFC6-82BB3E0DEAC0}"/>
  <bookViews>
    <workbookView xWindow="108" yWindow="132" windowWidth="22632" windowHeight="11244" xr2:uid="{00000000-000D-0000-FFFF-FFFF00000000}"/>
  </bookViews>
  <sheets>
    <sheet name="Efficiency Ratio" sheetId="7" r:id="rId1"/>
    <sheet name="Condensed" sheetId="5" state="hidden" r:id="rId2"/>
  </sheets>
  <externalReferences>
    <externalReference r:id="rId3"/>
  </externalReferences>
  <definedNames>
    <definedName name="Selected_Time_Period">'[1]Registration Tables'!$C$3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I6" i="7"/>
  <c r="I12" i="7"/>
  <c r="C12" i="7" s="1"/>
  <c r="I11" i="7"/>
  <c r="C11" i="7" s="1"/>
  <c r="I10" i="7"/>
  <c r="I9" i="7"/>
  <c r="C9" i="7" s="1"/>
  <c r="I8" i="7"/>
  <c r="C8" i="7" s="1"/>
  <c r="I7" i="7"/>
  <c r="C7" i="7" s="1"/>
  <c r="C6" i="7"/>
  <c r="I5" i="7"/>
  <c r="C5" i="7" s="1"/>
</calcChain>
</file>

<file path=xl/sharedStrings.xml><?xml version="1.0" encoding="utf-8"?>
<sst xmlns="http://schemas.openxmlformats.org/spreadsheetml/2006/main" count="43" uniqueCount="39">
  <si>
    <t>Vehicle Size Class</t>
  </si>
  <si>
    <t>Title</t>
  </si>
  <si>
    <t>City</t>
  </si>
  <si>
    <t>Highway</t>
  </si>
  <si>
    <t>Combined</t>
  </si>
  <si>
    <t>BEV Registrations</t>
  </si>
  <si>
    <t>Overall</t>
  </si>
  <si>
    <t>Subcompact Cars</t>
  </si>
  <si>
    <t>Compact Cars</t>
  </si>
  <si>
    <t>Midsize Cars</t>
  </si>
  <si>
    <t>Large Cars</t>
  </si>
  <si>
    <t>Small Station Wagons</t>
  </si>
  <si>
    <t>Small SUV</t>
  </si>
  <si>
    <t>Standard SUV</t>
  </si>
  <si>
    <t>Data Source:</t>
  </si>
  <si>
    <t>Notes:</t>
  </si>
  <si>
    <t>Onroad EVERs are calculated by weighting EVERs by vehicle registrations.</t>
  </si>
  <si>
    <t>The overall EVER is most influenced by the midsize car and small SUV vehicle classes with the highest concentrations of electric vehicle registrations.</t>
  </si>
  <si>
    <t>Acronyms and Abbreviations:</t>
  </si>
  <si>
    <t>SUV: sport utility vehicle</t>
  </si>
  <si>
    <t>Worksheet available at afdc.energy.gov/data</t>
  </si>
  <si>
    <t>GGE: gasoline gallon equivalent</t>
  </si>
  <si>
    <t>Overall (100%)</t>
  </si>
  <si>
    <t>Subcompact Cars (1%)</t>
  </si>
  <si>
    <t>Compact Cars (1%)</t>
  </si>
  <si>
    <t>Midsize Cars (34%)</t>
  </si>
  <si>
    <t>Large Cars (6%)</t>
  </si>
  <si>
    <t>Small Station Wagons (10%)</t>
  </si>
  <si>
    <t>Small SUV (46%)</t>
  </si>
  <si>
    <t>Standard SUV (3%)</t>
  </si>
  <si>
    <t>Portion of BEV Registrations</t>
  </si>
  <si>
    <t>BEV: battery electric vehicle, also known as an "all-electric vehicle"</t>
  </si>
  <si>
    <t>The Electric Vehicle Efficiency Ratio (EVER) provides a measure of how much more energy efficient (on a mile per GGE basis) a BEV is compared to a gasoline internal combustion engine (ICE) vehicle.</t>
  </si>
  <si>
    <t>Overall, BEVs are shown to be 4.4 times more efficient than gasoline ICE vehicles on a combined drive cycle. The efficiency benefit is most pronounced in city driving, where the efficiency benefit reaches 5.1 overall.</t>
  </si>
  <si>
    <t>Efficiency Ratio of 2021 Light-Duty All-Electric Vehicles Registered in the United States by Vehicle Class
(Class % of EV Registrations)</t>
  </si>
  <si>
    <t>Last updated: September 2024</t>
  </si>
  <si>
    <t>Excluding vehicles from vehicle size classes without a market available BEV option limits the comparison to more similar vehicles. More detailed comparisons by class provide a more precise efficiency ratio for each class. This does not include light-duty trucks or vans.</t>
  </si>
  <si>
    <t>Efficiency Ratio of 2024 Light-Duty All-Electric Vehicles Registered in the United States by Vehicle Class (Class % of EV Registrations)</t>
  </si>
  <si>
    <t>National Renewable Energy Laboratory, Electric Vehicle Efficiency Ratios for Light-Duty Vehicles in 2021 (nrel.gov/docs/fy23osti/84631.pdf)
Registration Count derived by NREL using Experian Solutions in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</si>
</sst>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" fillId="0" borderId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3" xfId="0" applyBorder="1"/>
    <xf numFmtId="0" fontId="0" fillId="0" borderId="15" xfId="0" applyBorder="1"/>
    <xf numFmtId="0" fontId="16" fillId="0" borderId="0" xfId="0" applyFont="1"/>
    <xf numFmtId="164" fontId="0" fillId="0" borderId="10" xfId="0" applyNumberFormat="1" applyBorder="1"/>
    <xf numFmtId="164" fontId="0" fillId="0" borderId="14" xfId="0" applyNumberFormat="1" applyBorder="1"/>
    <xf numFmtId="0" fontId="19" fillId="0" borderId="0" xfId="44"/>
    <xf numFmtId="0" fontId="22" fillId="0" borderId="0" xfId="0" applyFont="1"/>
    <xf numFmtId="0" fontId="18" fillId="0" borderId="0" xfId="0" applyFont="1"/>
    <xf numFmtId="0" fontId="18" fillId="0" borderId="27" xfId="0" applyFont="1" applyBorder="1"/>
    <xf numFmtId="164" fontId="18" fillId="0" borderId="13" xfId="0" applyNumberFormat="1" applyFont="1" applyBorder="1"/>
    <xf numFmtId="164" fontId="18" fillId="0" borderId="10" xfId="0" applyNumberFormat="1" applyFont="1" applyBorder="1"/>
    <xf numFmtId="164" fontId="18" fillId="0" borderId="14" xfId="0" applyNumberFormat="1" applyFont="1" applyBorder="1"/>
    <xf numFmtId="0" fontId="22" fillId="0" borderId="22" xfId="0" applyFont="1" applyBorder="1"/>
    <xf numFmtId="0" fontId="22" fillId="0" borderId="29" xfId="0" applyFont="1" applyBorder="1"/>
    <xf numFmtId="0" fontId="22" fillId="0" borderId="12" xfId="0" applyFont="1" applyBorder="1"/>
    <xf numFmtId="0" fontId="22" fillId="0" borderId="17" xfId="0" applyFont="1" applyBorder="1"/>
    <xf numFmtId="0" fontId="22" fillId="0" borderId="30" xfId="0" applyFont="1" applyBorder="1"/>
    <xf numFmtId="0" fontId="22" fillId="0" borderId="31" xfId="0" applyFont="1" applyBorder="1"/>
    <xf numFmtId="0" fontId="0" fillId="0" borderId="20" xfId="0" applyBorder="1"/>
    <xf numFmtId="164" fontId="0" fillId="0" borderId="21" xfId="0" applyNumberFormat="1" applyBorder="1"/>
    <xf numFmtId="164" fontId="0" fillId="0" borderId="19" xfId="0" applyNumberFormat="1" applyBorder="1"/>
    <xf numFmtId="164" fontId="0" fillId="0" borderId="32" xfId="0" applyNumberFormat="1" applyBorder="1"/>
    <xf numFmtId="164" fontId="0" fillId="0" borderId="16" xfId="0" applyNumberFormat="1" applyBorder="1"/>
    <xf numFmtId="0" fontId="18" fillId="0" borderId="33" xfId="0" applyFont="1" applyBorder="1"/>
    <xf numFmtId="164" fontId="18" fillId="0" borderId="15" xfId="0" applyNumberFormat="1" applyFont="1" applyBorder="1"/>
    <xf numFmtId="164" fontId="18" fillId="0" borderId="32" xfId="0" applyNumberFormat="1" applyFont="1" applyBorder="1"/>
    <xf numFmtId="164" fontId="18" fillId="0" borderId="16" xfId="0" applyNumberFormat="1" applyFont="1" applyBorder="1"/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3" fontId="18" fillId="0" borderId="20" xfId="0" applyNumberFormat="1" applyFont="1" applyBorder="1"/>
    <xf numFmtId="9" fontId="18" fillId="0" borderId="19" xfId="0" applyNumberFormat="1" applyFont="1" applyBorder="1"/>
    <xf numFmtId="3" fontId="18" fillId="0" borderId="13" xfId="0" applyNumberFormat="1" applyFont="1" applyBorder="1"/>
    <xf numFmtId="9" fontId="18" fillId="0" borderId="14" xfId="0" applyNumberFormat="1" applyFont="1" applyBorder="1"/>
    <xf numFmtId="3" fontId="18" fillId="0" borderId="15" xfId="0" applyNumberFormat="1" applyFont="1" applyBorder="1"/>
    <xf numFmtId="9" fontId="18" fillId="0" borderId="16" xfId="0" applyNumberFormat="1" applyFont="1" applyBorder="1"/>
    <xf numFmtId="0" fontId="22" fillId="0" borderId="34" xfId="0" applyFont="1" applyBorder="1"/>
    <xf numFmtId="0" fontId="18" fillId="33" borderId="23" xfId="0" applyFont="1" applyFill="1" applyBorder="1"/>
    <xf numFmtId="164" fontId="18" fillId="33" borderId="24" xfId="0" applyNumberFormat="1" applyFont="1" applyFill="1" applyBorder="1"/>
    <xf numFmtId="164" fontId="18" fillId="33" borderId="25" xfId="0" applyNumberFormat="1" applyFont="1" applyFill="1" applyBorder="1"/>
    <xf numFmtId="164" fontId="18" fillId="33" borderId="26" xfId="0" applyNumberFormat="1" applyFont="1" applyFill="1" applyBorder="1"/>
    <xf numFmtId="3" fontId="18" fillId="33" borderId="15" xfId="0" applyNumberFormat="1" applyFont="1" applyFill="1" applyBorder="1"/>
    <xf numFmtId="9" fontId="18" fillId="33" borderId="16" xfId="0" applyNumberFormat="1" applyFont="1" applyFill="1" applyBorder="1"/>
    <xf numFmtId="0" fontId="18" fillId="0" borderId="0" xfId="0" applyFont="1" applyAlignment="1">
      <alignment wrapText="1"/>
    </xf>
    <xf numFmtId="0" fontId="22" fillId="0" borderId="17" xfId="0" applyFont="1" applyBorder="1" applyAlignment="1">
      <alignment horizontal="center" wrapText="1"/>
    </xf>
    <xf numFmtId="0" fontId="22" fillId="0" borderId="28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22" fillId="0" borderId="28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3" xr:uid="{1A3CE13F-5FDD-434B-8C6F-F248F8F3D8F5}"/>
    <cellStyle name="Normal 4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Efficiency Ratio of 2024 Light-Duty All-Electric Vehicles Registered in the United States by Vehicle Class </a:t>
            </a: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(Class % of EV Registrations)</a:t>
            </a:r>
          </a:p>
        </c:rich>
      </c:tx>
      <c:layout>
        <c:manualLayout>
          <c:xMode val="edge"/>
          <c:yMode val="edge"/>
          <c:x val="0.14917078096515471"/>
          <c:y val="4.964439439162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88971513018487E-2"/>
          <c:y val="0.17628512331186563"/>
          <c:w val="0.88781841425857111"/>
          <c:h val="0.51037443116411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'Efficiency Ratio'!$D$4</c:f>
              <c:strCache>
                <c:ptCount val="1"/>
                <c:pt idx="0">
                  <c:v>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'Efficiency Ratio'!$C$5:$C$12</c:f>
              <c:strCache>
                <c:ptCount val="8"/>
                <c:pt idx="0">
                  <c:v>Overall (100%)</c:v>
                </c:pt>
                <c:pt idx="1">
                  <c:v>Subcompact Cars (2%)</c:v>
                </c:pt>
                <c:pt idx="2">
                  <c:v>Compact Cars (4%)</c:v>
                </c:pt>
                <c:pt idx="3">
                  <c:v>Midsize Cars (29%)</c:v>
                </c:pt>
                <c:pt idx="4">
                  <c:v>Large Cars (7%)</c:v>
                </c:pt>
                <c:pt idx="5">
                  <c:v>Small Station Wagons (&lt;1%)</c:v>
                </c:pt>
                <c:pt idx="6">
                  <c:v>Small SUV (11%)</c:v>
                </c:pt>
                <c:pt idx="7">
                  <c:v>Standard SUV (47%)</c:v>
                </c:pt>
              </c:strCache>
            </c:strRef>
          </c:cat>
          <c:val>
            <c:numRef>
              <c:f>'Efficiency Ratio'!$D$5:$D$12</c:f>
              <c:numCache>
                <c:formatCode>0.0</c:formatCode>
                <c:ptCount val="8"/>
                <c:pt idx="0">
                  <c:v>5.0992128517984279</c:v>
                </c:pt>
                <c:pt idx="1">
                  <c:v>5.991782186933853</c:v>
                </c:pt>
                <c:pt idx="2">
                  <c:v>2.7430588254701953</c:v>
                </c:pt>
                <c:pt idx="3">
                  <c:v>5.3255886701323751</c:v>
                </c:pt>
                <c:pt idx="4">
                  <c:v>4.3398881174552777</c:v>
                </c:pt>
                <c:pt idx="5">
                  <c:v>4.0374019322389989</c:v>
                </c:pt>
                <c:pt idx="6">
                  <c:v>5.4915349767147621</c:v>
                </c:pt>
                <c:pt idx="7">
                  <c:v>5.1158758903780974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D-4F44-BA83-732D5A668103}"/>
            </c:ext>
          </c:extLst>
        </c:ser>
        <c:ser>
          <c:idx val="1"/>
          <c:order val="1"/>
          <c:tx>
            <c:strRef>
              <c:f>'Efficiency Ratio'!$E$4</c:f>
              <c:strCache>
                <c:ptCount val="1"/>
                <c:pt idx="0">
                  <c:v>Highway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'Efficiency Ratio'!$C$5:$C$12</c:f>
              <c:strCache>
                <c:ptCount val="8"/>
                <c:pt idx="0">
                  <c:v>Overall (100%)</c:v>
                </c:pt>
                <c:pt idx="1">
                  <c:v>Subcompact Cars (2%)</c:v>
                </c:pt>
                <c:pt idx="2">
                  <c:v>Compact Cars (4%)</c:v>
                </c:pt>
                <c:pt idx="3">
                  <c:v>Midsize Cars (29%)</c:v>
                </c:pt>
                <c:pt idx="4">
                  <c:v>Large Cars (7%)</c:v>
                </c:pt>
                <c:pt idx="5">
                  <c:v>Small Station Wagons (&lt;1%)</c:v>
                </c:pt>
                <c:pt idx="6">
                  <c:v>Small SUV (11%)</c:v>
                </c:pt>
                <c:pt idx="7">
                  <c:v>Standard SUV (47%)</c:v>
                </c:pt>
              </c:strCache>
            </c:strRef>
          </c:cat>
          <c:val>
            <c:numRef>
              <c:f>'Efficiency Ratio'!$E$5:$E$12</c:f>
              <c:numCache>
                <c:formatCode>0.0</c:formatCode>
                <c:ptCount val="8"/>
                <c:pt idx="0">
                  <c:v>3.5830786314136072</c:v>
                </c:pt>
                <c:pt idx="1">
                  <c:v>3.5427941152513927</c:v>
                </c:pt>
                <c:pt idx="2">
                  <c:v>2.3241207585687622</c:v>
                </c:pt>
                <c:pt idx="3">
                  <c:v>3.4879907541655353</c:v>
                </c:pt>
                <c:pt idx="4">
                  <c:v>3.059514778214393</c:v>
                </c:pt>
                <c:pt idx="5">
                  <c:v>2.8483840955335413</c:v>
                </c:pt>
                <c:pt idx="6">
                  <c:v>3.8430848815291396</c:v>
                </c:pt>
                <c:pt idx="7">
                  <c:v>3.7157757758630439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D-4F44-BA83-732D5A668103}"/>
            </c:ext>
          </c:extLst>
        </c:ser>
        <c:ser>
          <c:idx val="2"/>
          <c:order val="2"/>
          <c:tx>
            <c:strRef>
              <c:f>'Efficiency Ratio'!$F$4</c:f>
              <c:strCache>
                <c:ptCount val="1"/>
                <c:pt idx="0">
                  <c:v>Combined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'Efficiency Ratio'!$C$5:$C$12</c:f>
              <c:strCache>
                <c:ptCount val="8"/>
                <c:pt idx="0">
                  <c:v>Overall (100%)</c:v>
                </c:pt>
                <c:pt idx="1">
                  <c:v>Subcompact Cars (2%)</c:v>
                </c:pt>
                <c:pt idx="2">
                  <c:v>Compact Cars (4%)</c:v>
                </c:pt>
                <c:pt idx="3">
                  <c:v>Midsize Cars (29%)</c:v>
                </c:pt>
                <c:pt idx="4">
                  <c:v>Large Cars (7%)</c:v>
                </c:pt>
                <c:pt idx="5">
                  <c:v>Small Station Wagons (&lt;1%)</c:v>
                </c:pt>
                <c:pt idx="6">
                  <c:v>Small SUV (11%)</c:v>
                </c:pt>
                <c:pt idx="7">
                  <c:v>Standard SUV (47%)</c:v>
                </c:pt>
              </c:strCache>
            </c:strRef>
          </c:cat>
          <c:val>
            <c:numRef>
              <c:f>'Efficiency Ratio'!$F$5:$F$12</c:f>
              <c:numCache>
                <c:formatCode>0.0</c:formatCode>
                <c:ptCount val="8"/>
                <c:pt idx="0">
                  <c:v>4.3835766276073711</c:v>
                </c:pt>
                <c:pt idx="1">
                  <c:v>4.7698608428026086</c:v>
                </c:pt>
                <c:pt idx="2">
                  <c:v>2.5566900419944085</c:v>
                </c:pt>
                <c:pt idx="3">
                  <c:v>4.4286367691305317</c:v>
                </c:pt>
                <c:pt idx="4">
                  <c:v>3.7492034405852963</c:v>
                </c:pt>
                <c:pt idx="5">
                  <c:v>3.4578641356509334</c:v>
                </c:pt>
                <c:pt idx="6">
                  <c:v>4.713565019654359</c:v>
                </c:pt>
                <c:pt idx="7">
                  <c:v>4.4758654377029643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CD-4F44-BA83-732D5A668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4038272"/>
        <c:axId val="654045832"/>
      </c:barChart>
      <c:catAx>
        <c:axId val="65403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045832"/>
        <c:crosses val="autoZero"/>
        <c:auto val="1"/>
        <c:lblAlgn val="ctr"/>
        <c:lblOffset val="100"/>
        <c:noMultiLvlLbl val="0"/>
      </c:catAx>
      <c:valAx>
        <c:axId val="654045832"/>
        <c:scaling>
          <c:orientation val="minMax"/>
          <c:max val="6.5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038272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96279980420947"/>
          <c:y val="0.89483128726332894"/>
          <c:w val="0.4322602564378632"/>
          <c:h val="5.5514815115103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afdc.energy.gov/data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266140</xdr:colOff>
      <xdr:row>1</xdr:row>
      <xdr:rowOff>181031</xdr:rowOff>
    </xdr:from>
    <xdr:to>
      <xdr:col>20</xdr:col>
      <xdr:colOff>387723</xdr:colOff>
      <xdr:row>21</xdr:row>
      <xdr:rowOff>178174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01EC2-492C-C44C-AC8D-51335EEE6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103542</xdr:colOff>
      <xdr:row>20</xdr:row>
      <xdr:rowOff>424926</xdr:rowOff>
    </xdr:from>
    <xdr:to>
      <xdr:col>20</xdr:col>
      <xdr:colOff>339762</xdr:colOff>
      <xdr:row>21</xdr:row>
      <xdr:rowOff>138953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DAD096-0B40-7758-41D3-8621A7E44944}"/>
            </a:ext>
          </a:extLst>
        </xdr:cNvPr>
        <xdr:cNvSpPr txBox="1"/>
      </xdr:nvSpPr>
      <xdr:spPr>
        <a:xfrm>
          <a:off x="12752742" y="5830644"/>
          <a:ext cx="1437491" cy="2519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/>
            <a:t>afdc.energy.gov/data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rel-my.sharepoint.com/personal/eesparza_nrel_gov/Documents/MAD/2023/10963_EV_range_efficiency_data.xlsx" TargetMode="External"/><Relationship Id="rId1" Type="http://schemas.openxmlformats.org/officeDocument/2006/relationships/externalLinkPath" Target="https://nrel-my.sharepoint.com/personal/eesparza_nrel_gov/Documents/MAD/2023/10963_EV_range_efficiency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ficiency Ratio"/>
      <sheetName val="Summary"/>
      <sheetName val="Registration Tables"/>
      <sheetName val="AFDC MAD"/>
      <sheetName val="Sheet1"/>
      <sheetName val="Year Comparisons"/>
      <sheetName val="DATA"/>
      <sheetName val="Median"/>
      <sheetName val="Pivot"/>
      <sheetName val="Matching Fields"/>
    </sheetNames>
    <sheetDataSet>
      <sheetData sheetId="0">
        <row r="6">
          <cell r="D6" t="str">
            <v>City</v>
          </cell>
        </row>
      </sheetData>
      <sheetData sheetId="1"/>
      <sheetData sheetId="2">
        <row r="3">
          <cell r="C3">
            <v>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FFCD-4CF7-F64C-A8D6-CD8B5DFB43DD}">
  <dimension ref="B1:I35"/>
  <sheetViews>
    <sheetView tabSelected="1" topLeftCell="A13" zoomScaleNormal="100" workbookViewId="0">
      <selection activeCell="B30" sqref="B30:E30"/>
    </sheetView>
  </sheetViews>
  <sheetFormatPr defaultColWidth="8.77734375" defaultRowHeight="14.4" x14ac:dyDescent="0.3"/>
  <cols>
    <col min="2" max="2" width="19.109375" customWidth="1"/>
    <col min="3" max="3" width="27.44140625" customWidth="1"/>
    <col min="4" max="4" width="5.33203125" customWidth="1"/>
    <col min="5" max="5" width="8.77734375" customWidth="1"/>
    <col min="6" max="6" width="10.33203125" customWidth="1"/>
    <col min="7" max="7" width="2.44140625" customWidth="1"/>
    <col min="8" max="8" width="13.44140625" customWidth="1"/>
    <col min="9" max="9" width="14.6640625" customWidth="1"/>
    <col min="10" max="10" width="3.77734375" customWidth="1"/>
  </cols>
  <sheetData>
    <row r="1" spans="2:9" x14ac:dyDescent="0.3">
      <c r="B1" s="3"/>
    </row>
    <row r="2" spans="2:9" ht="15" thickBot="1" x14ac:dyDescent="0.35"/>
    <row r="3" spans="2:9" ht="30.45" customHeight="1" thickBot="1" x14ac:dyDescent="0.35">
      <c r="B3" s="44" t="s">
        <v>37</v>
      </c>
      <c r="C3" s="45"/>
      <c r="D3" s="45"/>
      <c r="E3" s="45"/>
      <c r="F3" s="46"/>
    </row>
    <row r="4" spans="2:9" ht="30.45" customHeight="1" thickBot="1" x14ac:dyDescent="0.35">
      <c r="B4" s="16" t="s">
        <v>0</v>
      </c>
      <c r="C4" s="13" t="s">
        <v>1</v>
      </c>
      <c r="D4" s="36" t="s">
        <v>2</v>
      </c>
      <c r="E4" s="14" t="s">
        <v>3</v>
      </c>
      <c r="F4" s="15" t="s">
        <v>4</v>
      </c>
      <c r="G4" s="8"/>
      <c r="H4" s="28" t="s">
        <v>5</v>
      </c>
      <c r="I4" s="29" t="s">
        <v>30</v>
      </c>
    </row>
    <row r="5" spans="2:9" ht="15" thickBot="1" x14ac:dyDescent="0.35">
      <c r="B5" s="37" t="s">
        <v>6</v>
      </c>
      <c r="C5" s="37" t="str">
        <f t="shared" ref="C5:C12" si="0">B5&amp;" ("&amp;TEXT(I5,"0%")&amp;")"</f>
        <v>Overall (100%)</v>
      </c>
      <c r="D5" s="38">
        <v>5.0992128517984279</v>
      </c>
      <c r="E5" s="39">
        <v>3.5830786314136072</v>
      </c>
      <c r="F5" s="40">
        <v>4.3835766276073711</v>
      </c>
      <c r="G5" s="8"/>
      <c r="H5" s="41">
        <v>3726000</v>
      </c>
      <c r="I5" s="42">
        <f t="shared" ref="I5:I12" si="1">H5/$H$5</f>
        <v>1</v>
      </c>
    </row>
    <row r="6" spans="2:9" x14ac:dyDescent="0.3">
      <c r="B6" s="9" t="s">
        <v>7</v>
      </c>
      <c r="C6" s="9" t="str">
        <f t="shared" si="0"/>
        <v>Subcompact Cars (2%)</v>
      </c>
      <c r="D6" s="10">
        <v>5.991782186933853</v>
      </c>
      <c r="E6" s="11">
        <v>3.5427941152513927</v>
      </c>
      <c r="F6" s="12">
        <v>4.7698608428026086</v>
      </c>
      <c r="G6" s="8"/>
      <c r="H6" s="30">
        <v>56000</v>
      </c>
      <c r="I6" s="31">
        <f>H6/$H$5</f>
        <v>1.5029522275899088E-2</v>
      </c>
    </row>
    <row r="7" spans="2:9" x14ac:dyDescent="0.3">
      <c r="B7" s="9" t="s">
        <v>8</v>
      </c>
      <c r="C7" s="9" t="str">
        <f t="shared" si="0"/>
        <v>Compact Cars (4%)</v>
      </c>
      <c r="D7" s="10">
        <v>2.7430588254701953</v>
      </c>
      <c r="E7" s="11">
        <v>2.3241207585687622</v>
      </c>
      <c r="F7" s="12">
        <v>2.5566900419944085</v>
      </c>
      <c r="G7" s="8"/>
      <c r="H7" s="32">
        <v>163000</v>
      </c>
      <c r="I7" s="33">
        <f t="shared" si="1"/>
        <v>4.3746645195920558E-2</v>
      </c>
    </row>
    <row r="8" spans="2:9" x14ac:dyDescent="0.3">
      <c r="B8" s="9" t="s">
        <v>9</v>
      </c>
      <c r="C8" s="9" t="str">
        <f t="shared" si="0"/>
        <v>Midsize Cars (29%)</v>
      </c>
      <c r="D8" s="10">
        <v>5.3255886701323751</v>
      </c>
      <c r="E8" s="11">
        <v>3.4879907541655353</v>
      </c>
      <c r="F8" s="12">
        <v>4.4286367691305317</v>
      </c>
      <c r="G8" s="8"/>
      <c r="H8" s="32">
        <v>1065000</v>
      </c>
      <c r="I8" s="33">
        <f t="shared" si="1"/>
        <v>0.285829307568438</v>
      </c>
    </row>
    <row r="9" spans="2:9" x14ac:dyDescent="0.3">
      <c r="B9" s="9" t="s">
        <v>10</v>
      </c>
      <c r="C9" s="9" t="str">
        <f t="shared" si="0"/>
        <v>Large Cars (7%)</v>
      </c>
      <c r="D9" s="10">
        <v>4.3398881174552777</v>
      </c>
      <c r="E9" s="11">
        <v>3.059514778214393</v>
      </c>
      <c r="F9" s="12">
        <v>3.7492034405852963</v>
      </c>
      <c r="G9" s="8"/>
      <c r="H9" s="32">
        <v>274000</v>
      </c>
      <c r="I9" s="33">
        <f t="shared" si="1"/>
        <v>7.3537305421363386E-2</v>
      </c>
    </row>
    <row r="10" spans="2:9" x14ac:dyDescent="0.3">
      <c r="B10" s="9" t="s">
        <v>11</v>
      </c>
      <c r="C10" s="9" t="str">
        <f>B10&amp;" ("&amp;TEXT(I10,"&lt;1%")&amp;")"</f>
        <v>Small Station Wagons (&lt;1%)</v>
      </c>
      <c r="D10" s="10">
        <v>4.0374019322389989</v>
      </c>
      <c r="E10" s="11">
        <v>2.8483840955335413</v>
      </c>
      <c r="F10" s="12">
        <v>3.4578641356509334</v>
      </c>
      <c r="G10" s="8"/>
      <c r="H10" s="32">
        <v>3000</v>
      </c>
      <c r="I10" s="33">
        <f t="shared" si="1"/>
        <v>8.0515297906602254E-4</v>
      </c>
    </row>
    <row r="11" spans="2:9" x14ac:dyDescent="0.3">
      <c r="B11" s="9" t="s">
        <v>12</v>
      </c>
      <c r="C11" s="9" t="str">
        <f t="shared" si="0"/>
        <v>Small SUV (11%)</v>
      </c>
      <c r="D11" s="10">
        <v>5.4915349767147621</v>
      </c>
      <c r="E11" s="11">
        <v>3.8430848815291396</v>
      </c>
      <c r="F11" s="12">
        <v>4.713565019654359</v>
      </c>
      <c r="G11" s="8"/>
      <c r="H11" s="32">
        <v>408000</v>
      </c>
      <c r="I11" s="33">
        <f t="shared" si="1"/>
        <v>0.10950080515297907</v>
      </c>
    </row>
    <row r="12" spans="2:9" ht="15" thickBot="1" x14ac:dyDescent="0.35">
      <c r="B12" s="24" t="s">
        <v>13</v>
      </c>
      <c r="C12" s="24" t="str">
        <f t="shared" si="0"/>
        <v>Standard SUV (47%)</v>
      </c>
      <c r="D12" s="25">
        <v>5.1158758903780974</v>
      </c>
      <c r="E12" s="26">
        <v>3.7157757758630439</v>
      </c>
      <c r="F12" s="27">
        <v>4.4758654377029643</v>
      </c>
      <c r="G12" s="8"/>
      <c r="H12" s="34">
        <v>1757000</v>
      </c>
      <c r="I12" s="35">
        <f t="shared" si="1"/>
        <v>0.47155126140633385</v>
      </c>
    </row>
    <row r="14" spans="2:9" x14ac:dyDescent="0.3">
      <c r="B14" s="7" t="s">
        <v>14</v>
      </c>
      <c r="C14" s="8"/>
      <c r="D14" s="8"/>
      <c r="E14" s="8"/>
      <c r="F14" s="8"/>
    </row>
    <row r="15" spans="2:9" ht="43.95" customHeight="1" x14ac:dyDescent="0.3">
      <c r="B15" s="43" t="s">
        <v>38</v>
      </c>
      <c r="C15" s="43"/>
      <c r="D15" s="43"/>
      <c r="E15" s="43"/>
      <c r="F15" s="43"/>
    </row>
    <row r="16" spans="2:9" x14ac:dyDescent="0.3">
      <c r="B16" s="8"/>
      <c r="C16" s="8"/>
      <c r="D16" s="8"/>
      <c r="E16" s="8"/>
      <c r="F16" s="8"/>
    </row>
    <row r="17" spans="2:6" x14ac:dyDescent="0.3">
      <c r="B17" s="48" t="s">
        <v>15</v>
      </c>
      <c r="C17" s="48"/>
      <c r="D17" s="48"/>
      <c r="E17" s="48"/>
      <c r="F17" s="8"/>
    </row>
    <row r="18" spans="2:6" ht="53.4" customHeight="1" x14ac:dyDescent="0.3">
      <c r="B18" s="43" t="s">
        <v>32</v>
      </c>
      <c r="C18" s="43"/>
      <c r="D18" s="43"/>
      <c r="E18" s="43"/>
      <c r="F18" s="43"/>
    </row>
    <row r="19" spans="2:6" ht="55.8" customHeight="1" x14ac:dyDescent="0.3">
      <c r="B19" s="43" t="s">
        <v>36</v>
      </c>
      <c r="C19" s="43"/>
      <c r="D19" s="43"/>
      <c r="E19" s="43"/>
      <c r="F19" s="43"/>
    </row>
    <row r="20" spans="2:6" ht="16.2" customHeight="1" x14ac:dyDescent="0.3">
      <c r="B20" s="43" t="s">
        <v>16</v>
      </c>
      <c r="C20" s="43"/>
      <c r="D20" s="43"/>
      <c r="E20" s="43"/>
      <c r="F20" s="43"/>
    </row>
    <row r="21" spans="2:6" ht="42" customHeight="1" x14ac:dyDescent="0.3">
      <c r="B21" s="43" t="s">
        <v>33</v>
      </c>
      <c r="C21" s="43"/>
      <c r="D21" s="43"/>
      <c r="E21" s="43"/>
      <c r="F21" s="43"/>
    </row>
    <row r="22" spans="2:6" ht="31.2" customHeight="1" x14ac:dyDescent="0.3">
      <c r="B22" s="43" t="s">
        <v>17</v>
      </c>
      <c r="C22" s="43"/>
      <c r="D22" s="43"/>
      <c r="E22" s="43"/>
      <c r="F22" s="43"/>
    </row>
    <row r="23" spans="2:6" x14ac:dyDescent="0.3">
      <c r="B23" s="47"/>
      <c r="C23" s="47"/>
      <c r="D23" s="47"/>
      <c r="E23" s="47"/>
      <c r="F23" s="8"/>
    </row>
    <row r="24" spans="2:6" x14ac:dyDescent="0.3">
      <c r="B24" s="49" t="s">
        <v>18</v>
      </c>
      <c r="C24" s="49"/>
      <c r="D24" s="49"/>
      <c r="E24" s="49"/>
      <c r="F24" s="8"/>
    </row>
    <row r="25" spans="2:6" x14ac:dyDescent="0.3">
      <c r="B25" s="43" t="s">
        <v>31</v>
      </c>
      <c r="C25" s="43"/>
      <c r="D25" s="43"/>
      <c r="E25" s="43"/>
      <c r="F25" s="8"/>
    </row>
    <row r="26" spans="2:6" x14ac:dyDescent="0.3">
      <c r="B26" s="43" t="s">
        <v>21</v>
      </c>
      <c r="C26" s="43"/>
      <c r="D26" s="43"/>
      <c r="E26" s="43"/>
      <c r="F26" s="8"/>
    </row>
    <row r="27" spans="2:6" x14ac:dyDescent="0.3">
      <c r="B27" s="43" t="s">
        <v>19</v>
      </c>
      <c r="C27" s="43"/>
      <c r="D27" s="43"/>
      <c r="E27" s="43"/>
      <c r="F27" s="8"/>
    </row>
    <row r="28" spans="2:6" x14ac:dyDescent="0.3">
      <c r="B28" s="43"/>
      <c r="C28" s="43"/>
      <c r="D28" s="43"/>
      <c r="E28" s="43"/>
      <c r="F28" s="8"/>
    </row>
    <row r="29" spans="2:6" x14ac:dyDescent="0.3">
      <c r="B29" s="43" t="s">
        <v>20</v>
      </c>
      <c r="C29" s="43"/>
      <c r="D29" s="43"/>
      <c r="E29" s="43"/>
      <c r="F29" s="8"/>
    </row>
    <row r="30" spans="2:6" x14ac:dyDescent="0.3">
      <c r="B30" s="47" t="s">
        <v>35</v>
      </c>
      <c r="C30" s="47"/>
      <c r="D30" s="47"/>
      <c r="E30" s="47"/>
      <c r="F30" s="8"/>
    </row>
    <row r="31" spans="2:6" x14ac:dyDescent="0.3">
      <c r="B31" s="8"/>
      <c r="C31" s="8"/>
      <c r="D31" s="8"/>
      <c r="E31" s="8"/>
      <c r="F31" s="8"/>
    </row>
    <row r="35" spans="2:2" x14ac:dyDescent="0.3">
      <c r="B35" s="6"/>
    </row>
  </sheetData>
  <mergeCells count="16">
    <mergeCell ref="B30:E30"/>
    <mergeCell ref="B24:E24"/>
    <mergeCell ref="B25:E25"/>
    <mergeCell ref="B27:E27"/>
    <mergeCell ref="B28:E28"/>
    <mergeCell ref="B29:E29"/>
    <mergeCell ref="B22:F22"/>
    <mergeCell ref="B26:E26"/>
    <mergeCell ref="B3:F3"/>
    <mergeCell ref="B23:E23"/>
    <mergeCell ref="B15:F15"/>
    <mergeCell ref="B17:E17"/>
    <mergeCell ref="B18:F18"/>
    <mergeCell ref="B19:F19"/>
    <mergeCell ref="B20:F20"/>
    <mergeCell ref="B21:F21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1"/>
  <sheetViews>
    <sheetView workbookViewId="0">
      <selection activeCell="B2" sqref="B2:E2"/>
    </sheetView>
  </sheetViews>
  <sheetFormatPr defaultColWidth="8.77734375" defaultRowHeight="14.4" x14ac:dyDescent="0.3"/>
  <cols>
    <col min="2" max="2" width="25" customWidth="1"/>
    <col min="3" max="3" width="9.77734375" customWidth="1"/>
    <col min="5" max="5" width="9.77734375" customWidth="1"/>
  </cols>
  <sheetData>
    <row r="1" spans="2:6" ht="15" thickBot="1" x14ac:dyDescent="0.35"/>
    <row r="2" spans="2:6" ht="44.55" customHeight="1" thickBot="1" x14ac:dyDescent="0.35">
      <c r="B2" s="44" t="s">
        <v>34</v>
      </c>
      <c r="C2" s="50"/>
      <c r="D2" s="50"/>
      <c r="E2" s="51"/>
      <c r="F2" s="7"/>
    </row>
    <row r="3" spans="2:6" ht="15" thickBot="1" x14ac:dyDescent="0.35">
      <c r="B3" s="17" t="s">
        <v>1</v>
      </c>
      <c r="C3" s="18" t="s">
        <v>2</v>
      </c>
      <c r="D3" s="17" t="s">
        <v>3</v>
      </c>
      <c r="E3" s="17" t="s">
        <v>4</v>
      </c>
    </row>
    <row r="4" spans="2:6" x14ac:dyDescent="0.3">
      <c r="B4" s="19" t="s">
        <v>22</v>
      </c>
      <c r="C4" s="20">
        <v>5.0992128517984279</v>
      </c>
      <c r="D4" s="20">
        <v>3.5830786314136072</v>
      </c>
      <c r="E4" s="21">
        <v>4.3835766276073711</v>
      </c>
    </row>
    <row r="5" spans="2:6" x14ac:dyDescent="0.3">
      <c r="B5" s="1" t="s">
        <v>23</v>
      </c>
      <c r="C5" s="4">
        <v>5.991782186933853</v>
      </c>
      <c r="D5" s="4">
        <v>3.5427941152513927</v>
      </c>
      <c r="E5" s="5">
        <v>4.7698608428026086</v>
      </c>
    </row>
    <row r="6" spans="2:6" x14ac:dyDescent="0.3">
      <c r="B6" s="1" t="s">
        <v>24</v>
      </c>
      <c r="C6" s="4">
        <v>2.7430588254701953</v>
      </c>
      <c r="D6" s="4">
        <v>2.3241207585687622</v>
      </c>
      <c r="E6" s="5">
        <v>2.5566900419944085</v>
      </c>
    </row>
    <row r="7" spans="2:6" x14ac:dyDescent="0.3">
      <c r="B7" s="1" t="s">
        <v>25</v>
      </c>
      <c r="C7" s="4">
        <v>5.3255886701323751</v>
      </c>
      <c r="D7" s="4">
        <v>3.4879907541655353</v>
      </c>
      <c r="E7" s="5">
        <v>4.4286367691305317</v>
      </c>
    </row>
    <row r="8" spans="2:6" x14ac:dyDescent="0.3">
      <c r="B8" s="1" t="s">
        <v>26</v>
      </c>
      <c r="C8" s="4">
        <v>4.3398881174552777</v>
      </c>
      <c r="D8" s="4">
        <v>3.059514778214393</v>
      </c>
      <c r="E8" s="5">
        <v>3.7492034405852963</v>
      </c>
    </row>
    <row r="9" spans="2:6" x14ac:dyDescent="0.3">
      <c r="B9" s="1" t="s">
        <v>27</v>
      </c>
      <c r="C9" s="4">
        <v>4.0374019322389989</v>
      </c>
      <c r="D9" s="4">
        <v>2.8483840955335413</v>
      </c>
      <c r="E9" s="5">
        <v>3.4578641356509334</v>
      </c>
    </row>
    <row r="10" spans="2:6" x14ac:dyDescent="0.3">
      <c r="B10" s="1" t="s">
        <v>28</v>
      </c>
      <c r="C10" s="4">
        <v>5.4915349767147621</v>
      </c>
      <c r="D10" s="4">
        <v>3.8430848815291396</v>
      </c>
      <c r="E10" s="5">
        <v>4.713565019654359</v>
      </c>
    </row>
    <row r="11" spans="2:6" ht="15" thickBot="1" x14ac:dyDescent="0.35">
      <c r="B11" s="2" t="s">
        <v>29</v>
      </c>
      <c r="C11" s="22">
        <v>5.1158758903780974</v>
      </c>
      <c r="D11" s="22">
        <v>3.7157757758630439</v>
      </c>
      <c r="E11" s="23">
        <v>4.4758654377029643</v>
      </c>
    </row>
  </sheetData>
  <mergeCells count="1"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41A119-A80F-49E3-AF5C-FA8BDD66A2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26F738-E3F2-47D7-950D-6189F22415CD}">
  <ds:schemaRefs>
    <ds:schemaRef ds:uri="http://purl.org/dc/elements/1.1/"/>
    <ds:schemaRef ds:uri="1b167cac-9da6-43f0-b7e7-4775de4a2f6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9073c3f8-2855-48ea-b895-d99d76b52c59"/>
  </ds:schemaRefs>
</ds:datastoreItem>
</file>

<file path=customXml/itemProps3.xml><?xml version="1.0" encoding="utf-8"?>
<ds:datastoreItem xmlns:ds="http://schemas.openxmlformats.org/officeDocument/2006/customXml" ds:itemID="{CA38E372-5CD8-479F-BE19-AA84BFB5E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Efficiency Ratio</vt:lpstr>
      <vt:lpstr>Condensed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Nobler, Erin</dc:creator>
  <cp:keywords/>
  <dc:description/>
  <cp:lastModifiedBy>Erik Nelsen</cp:lastModifiedBy>
  <cp:revision/>
  <dcterms:created xsi:type="dcterms:W3CDTF">2020-01-29T19:23:12Z</dcterms:created>
  <dcterms:modified xsi:type="dcterms:W3CDTF">2024-10-09T16:23:24Z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2024-05-21T20:34:22Z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e8163e30-8fc9-4837-9984-3df954f581d4</vt:lpwstr>
  </property>
  <property fmtid="{D5CDD505-2E9C-101B-9397-08002B2CF9AE}" pid="9" name="MSIP_Label_95965d95-ecc0-4720-b759-1f33c42ed7da_ContentBits">
    <vt:lpwstr>0</vt:lpwstr>
  </property>
</Properties>
</file>